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drawings/drawing1.xml" ContentType="application/vnd.openxmlformats-officedocument.drawing+xml"/>
</Types>
</file>

<file path=_rels/.rels><?xml version="1.0" encoding="UTF-8" standalone="yes"?>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workbookPr date1904="1"/>
  <bookViews>
    <workbookView xWindow="0" yWindow="40" windowWidth="15960" windowHeight="18080"/>
  </bookViews>
  <sheets>
    <sheet name="Overview" sheetId="1" r:id="rId4"/>
    <sheet name="Architects" sheetId="2" r:id="rId5"/>
    <sheet name="Civil Engineers" sheetId="3" r:id="rId6"/>
    <sheet name="Justices" sheetId="4" r:id="rId7"/>
    <sheet name="Writers" sheetId="5" r:id="rId8"/>
    <sheet name="Tycoons" sheetId="6" r:id="rId9"/>
    <sheet name="Mech Engineers" sheetId="7" r:id="rId10"/>
    <sheet name="Spending" sheetId="8" r:id="rId11"/>
    <sheet name="Sheet 2" sheetId="9" r:id="rId12"/>
  </sheets>
</workbook>
</file>

<file path=xl/sharedStrings.xml><?xml version="1.0" encoding="utf-8"?>
<sst xmlns="http://schemas.openxmlformats.org/spreadsheetml/2006/main" uniqueCount="90">
  <si>
    <t>Little Formal Schooling</t>
  </si>
  <si>
    <t>High School/Academy</t>
  </si>
  <si>
    <t>Private Tutoring</t>
  </si>
  <si>
    <t>Some College</t>
  </si>
  <si>
    <t>College Grad</t>
  </si>
  <si>
    <t>Law School/Post-college education</t>
  </si>
  <si>
    <t>Architects</t>
  </si>
  <si>
    <t>Civil Engineers</t>
  </si>
  <si>
    <t>Justices</t>
  </si>
  <si>
    <t>Writers</t>
  </si>
  <si>
    <t>Tycoons</t>
  </si>
  <si>
    <t>Mechanical Engineers</t>
  </si>
  <si>
    <t>Has college:</t>
  </si>
  <si>
    <t>College %</t>
  </si>
  <si>
    <t>Table 1</t>
  </si>
  <si>
    <t>No high school or college</t>
  </si>
  <si>
    <t>Windrim</t>
  </si>
  <si>
    <t>No college, no formal art or architectural training</t>
  </si>
  <si>
    <t>&lt; 1 year total formal art or architecture education</t>
  </si>
  <si>
    <t>2 or less college or formal education</t>
  </si>
  <si>
    <t>College Degree</t>
  </si>
  <si>
    <t>19, 19, entered 17</t>
  </si>
  <si>
    <t>College plus additional year or two of formal education</t>
  </si>
  <si>
    <t>Masters Degree</t>
  </si>
  <si>
    <t>College at 18, masters at 21</t>
  </si>
  <si>
    <t>Minimal schooling, plus apprenticeship</t>
  </si>
  <si>
    <t xml:space="preserve"> Windrim, Walter, GJF Bryant, Brigham, Burnham, Vaux</t>
  </si>
  <si>
    <t>High School plus apprenticeship</t>
  </si>
  <si>
    <t>Atelier</t>
  </si>
  <si>
    <t>Furness, Hunt, Hastings, Richardson</t>
  </si>
  <si>
    <t>Some college</t>
  </si>
  <si>
    <t>McArthur, Sullivan, Wright</t>
  </si>
  <si>
    <t>Gilman 19, Root 19, Renwick 18, Richardson 22, Mould entered at 17</t>
  </si>
  <si>
    <t>Masters degree</t>
  </si>
  <si>
    <t>Bulfinch 18/21,</t>
  </si>
  <si>
    <t>Two thirds of them lacked a college degree</t>
  </si>
  <si>
    <t>One third had no formal education beyond local schooling. They entered the career by apprenticeship</t>
  </si>
  <si>
    <t xml:space="preserve">One-third had either a year or so of college or training </t>
  </si>
  <si>
    <t>No-college</t>
  </si>
  <si>
    <t>McAlpine, Chesbrough, Roberts, Francis, Chanute</t>
  </si>
  <si>
    <t>College</t>
  </si>
  <si>
    <t>kirkwood, craven 19, Allen 21, Greene, Fink 21, Flad 22, Worthen 19, Keefer, Becker, Metcalfe</t>
  </si>
  <si>
    <t>Self-taught</t>
  </si>
  <si>
    <t>Catron, McKinley, Miller</t>
  </si>
  <si>
    <t>Apprenticeship</t>
  </si>
  <si>
    <t>Daniel, Mclean, Swayne, Clifford</t>
  </si>
  <si>
    <t>Taney 18, Nelson 21, Woodbury 20, Grier 18, Wayne 18, Chase 18, Strong 20, Bradley 23, Field 21</t>
  </si>
  <si>
    <t>Law school</t>
  </si>
  <si>
    <t>Curtis 20/22, Davis 17/20</t>
  </si>
  <si>
    <t>Grade school or less</t>
  </si>
  <si>
    <t>Hooper, Lippard 15, Cable, Twain 11, Howells, Frederic 15</t>
  </si>
  <si>
    <t>High School</t>
  </si>
  <si>
    <t>Melville 18, Stowe, Chopin 18</t>
  </si>
  <si>
    <t>Poe, Cooper 17, Tourge 23, Bellamy, Crane 20</t>
  </si>
  <si>
    <t>College graduate</t>
  </si>
  <si>
    <t>Marvel 19, Hawthorne 21, Norris 24</t>
  </si>
  <si>
    <t>Parents/Family/Friends</t>
  </si>
  <si>
    <t>Deforest, Alcott, James</t>
  </si>
  <si>
    <t>Grade School or less</t>
  </si>
  <si>
    <t>Vanderbilt 11, Astor, Carnegie, Cooke, Crocker, Drew, Field, Fisk, Flager, Harriman, Hopkins, Huntington, Osgood</t>
  </si>
  <si>
    <t>High school</t>
  </si>
  <si>
    <t>Yerkes 17, Gould, Plant</t>
  </si>
  <si>
    <t>Clark, Duke, Frick, Hinde, Mellon, Morgan, Rockefeller, Schwab, Seligmen</t>
  </si>
  <si>
    <t>College grad</t>
  </si>
  <si>
    <t>Gates, Spreckels</t>
  </si>
  <si>
    <t>Post-college</t>
  </si>
  <si>
    <t>Stanford 21,</t>
  </si>
  <si>
    <t>No schooling</t>
  </si>
  <si>
    <t>Some grade school</t>
  </si>
  <si>
    <t>Sam Colt, Isaac Singer, Thomas Edison, Elias Howe, Orville Wright, Wilbur Wright, Ottmar Mergenthaler, George Stephenson, Robert William Thomson, Cyrus McCormick, Goodyear</t>
  </si>
  <si>
    <t>Private tutoring</t>
  </si>
  <si>
    <t>High school grad</t>
  </si>
  <si>
    <t>Elihu Thomson</t>
  </si>
  <si>
    <t>Eli Whitney, Alexander Graham Bell, Charles Parsons, Daimler, Marconi, Samuel Morse, George Stephenson</t>
  </si>
  <si>
    <t>Masters</t>
  </si>
  <si>
    <t>PHD</t>
  </si>
  <si>
    <t>Weighted Avg</t>
  </si>
  <si>
    <t>Weighted Avg no CC</t>
  </si>
  <si>
    <t>Private research</t>
  </si>
  <si>
    <t>Private bachelors</t>
  </si>
  <si>
    <t>Private masters</t>
  </si>
  <si>
    <t>public research</t>
  </si>
  <si>
    <t>public masters</t>
  </si>
  <si>
    <t>public community</t>
  </si>
  <si>
    <t>Private 2008</t>
  </si>
  <si>
    <t>Public research</t>
  </si>
  <si>
    <t>Public masters</t>
  </si>
  <si>
    <t>Public community</t>
  </si>
  <si>
    <t>Total</t>
  </si>
  <si>
    <t>Eyeballed</t>
  </si>
</sst>
</file>

<file path=xl/styles.xml><?xml version="1.0" encoding="utf-8"?>
<styleSheet xmlns="http://schemas.openxmlformats.org/spreadsheetml/2006/main">
  <numFmts count="3">
    <numFmt numFmtId="0" formatCode="General"/>
    <numFmt numFmtId="59" formatCode="&quot;$&quot;#,##0"/>
    <numFmt numFmtId="60" formatCode="&quot;$&quot;0"/>
  </numFmts>
  <fonts count="6">
    <font>
      <sz val="12"/>
      <color indexed="8"/>
      <name val="Verdana"/>
    </font>
    <font>
      <sz val="12"/>
      <color indexed="8"/>
      <name val="Helvetica"/>
    </font>
    <font>
      <sz val="10"/>
      <color indexed="8"/>
      <name val="Helvetica"/>
    </font>
    <font>
      <b val="1"/>
      <sz val="10"/>
      <color indexed="8"/>
      <name val="Helvetica"/>
    </font>
    <font>
      <sz val="11"/>
      <color indexed="8"/>
      <name val="Helvetica"/>
    </font>
    <font>
      <u val="single"/>
      <sz val="11"/>
      <color indexed="8"/>
      <name val="Helvetica"/>
    </font>
  </fonts>
  <fills count="5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0"/>
        <bgColor auto="1"/>
      </patternFill>
    </fill>
    <fill>
      <patternFill patternType="solid">
        <fgColor indexed="11"/>
        <bgColor auto="1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applyNumberFormat="0" applyFont="1" applyFill="0" applyBorder="0" applyAlignment="1" applyProtection="0">
      <alignment vertical="top" wrapText="1"/>
    </xf>
  </cellStyleXfs>
  <cellXfs count="29">
    <xf numFmtId="0" fontId="0" applyNumberFormat="0" applyFont="1" applyFill="0" applyBorder="0" applyAlignment="1" applyProtection="0">
      <alignment vertical="top" wrapText="1"/>
    </xf>
    <xf numFmtId="0" fontId="2" applyNumberFormat="1" applyFont="1" applyFill="0" applyBorder="0" applyAlignment="1" applyProtection="0">
      <alignment vertical="top" wrapText="1"/>
    </xf>
    <xf numFmtId="0" fontId="3" fillId="2" borderId="1" applyNumberFormat="0" applyFont="1" applyFill="1" applyBorder="1" applyAlignment="1" applyProtection="0">
      <alignment vertical="top" wrapText="1"/>
    </xf>
    <xf numFmtId="0" fontId="3" fillId="2" borderId="1" applyNumberFormat="1" applyFont="1" applyFill="1" applyBorder="1" applyAlignment="1" applyProtection="0">
      <alignment vertical="top" wrapText="1"/>
    </xf>
    <xf numFmtId="0" fontId="3" fillId="3" borderId="1" applyNumberFormat="1" applyFont="1" applyFill="1" applyBorder="1" applyAlignment="1" applyProtection="0">
      <alignment vertical="top" wrapText="1"/>
    </xf>
    <xf numFmtId="0" fontId="2" borderId="1" applyNumberFormat="1" applyFont="1" applyFill="0" applyBorder="1" applyAlignment="1" applyProtection="0">
      <alignment vertical="top" wrapText="1"/>
    </xf>
    <xf numFmtId="0" fontId="2" borderId="1" applyNumberFormat="0" applyFont="1" applyFill="0" applyBorder="1" applyAlignment="1" applyProtection="0">
      <alignment vertical="top" wrapText="1"/>
    </xf>
    <xf numFmtId="0" fontId="2" fillId="4" borderId="1" applyNumberFormat="0" applyFont="1" applyFill="1" applyBorder="1" applyAlignment="1" applyProtection="0">
      <alignment vertical="top" wrapText="1"/>
    </xf>
    <xf numFmtId="0" fontId="2" fillId="4" borderId="1" applyNumberFormat="1" applyFont="1" applyFill="1" applyBorder="1" applyAlignment="1" applyProtection="0">
      <alignment vertical="top" wrapText="1"/>
    </xf>
    <xf numFmtId="0" fontId="3" fillId="3" borderId="1" applyNumberFormat="0" applyFont="1" applyFill="1" applyBorder="1" applyAlignment="1" applyProtection="0">
      <alignment vertical="top" wrapText="1"/>
    </xf>
    <xf numFmtId="0" fontId="3" borderId="1" applyNumberFormat="1" applyFont="1" applyFill="0" applyBorder="1" applyAlignment="1" applyProtection="0">
      <alignment vertical="top" wrapText="1"/>
    </xf>
    <xf numFmtId="0" fontId="3" borderId="1" applyNumberFormat="0" applyFont="1" applyFill="0" applyBorder="1" applyAlignment="1" applyProtection="0">
      <alignment vertical="top" wrapText="1"/>
    </xf>
    <xf numFmtId="9" fontId="3" borderId="1" applyNumberFormat="1" applyFont="1" applyFill="0" applyBorder="1" applyAlignment="1" applyProtection="0">
      <alignment vertical="top" wrapText="1"/>
    </xf>
    <xf numFmtId="0" fontId="2" applyNumberFormat="1" applyFont="1" applyFill="0" applyBorder="0" applyAlignment="1" applyProtection="0">
      <alignment vertical="top" wrapText="1"/>
    </xf>
    <xf numFmtId="0" fontId="1" applyNumberFormat="0" applyFont="1" applyFill="0" applyBorder="0" applyAlignment="1" applyProtection="0">
      <alignment horizontal="center"/>
    </xf>
    <xf numFmtId="0" fontId="2" applyNumberFormat="1" applyFont="1" applyFill="0" applyBorder="0" applyAlignment="1" applyProtection="0">
      <alignment vertical="top" wrapText="1"/>
    </xf>
    <xf numFmtId="0" fontId="2" applyNumberFormat="1" applyFont="1" applyFill="0" applyBorder="0" applyAlignment="1" applyProtection="0">
      <alignment vertical="top" wrapText="1"/>
    </xf>
    <xf numFmtId="0" fontId="2" applyNumberFormat="1" applyFont="1" applyFill="0" applyBorder="0" applyAlignment="1" applyProtection="0">
      <alignment vertical="top" wrapText="1"/>
    </xf>
    <xf numFmtId="0" fontId="2" applyNumberFormat="1" applyFont="1" applyFill="0" applyBorder="0" applyAlignment="1" applyProtection="0">
      <alignment vertical="top" wrapText="1"/>
    </xf>
    <xf numFmtId="0" fontId="2" applyNumberFormat="1" applyFont="1" applyFill="0" applyBorder="0" applyAlignment="1" applyProtection="0">
      <alignment vertical="top" wrapText="1"/>
    </xf>
    <xf numFmtId="0" fontId="2" applyNumberFormat="1" applyFont="1" applyFill="0" applyBorder="0" applyAlignment="1" applyProtection="0">
      <alignment vertical="top" wrapText="1"/>
    </xf>
    <xf numFmtId="59" fontId="2" borderId="1" applyNumberFormat="1" applyFont="1" applyFill="0" applyBorder="1" applyAlignment="1" applyProtection="0">
      <alignment vertical="top" wrapText="1"/>
    </xf>
    <xf numFmtId="60" fontId="2" borderId="1" applyNumberFormat="1" applyFont="1" applyFill="0" applyBorder="1" applyAlignment="1" applyProtection="0">
      <alignment vertical="top" wrapText="1"/>
    </xf>
    <xf numFmtId="59" fontId="2" fillId="4" borderId="1" applyNumberFormat="1" applyFont="1" applyFill="1" applyBorder="1" applyAlignment="1" applyProtection="0">
      <alignment vertical="top" wrapText="1"/>
    </xf>
    <xf numFmtId="60" fontId="2" fillId="4" borderId="1" applyNumberFormat="1" applyFont="1" applyFill="1" applyBorder="1" applyAlignment="1" applyProtection="0">
      <alignment vertical="top" wrapText="1"/>
    </xf>
    <xf numFmtId="3" fontId="3" borderId="1" applyNumberFormat="1" applyFont="1" applyFill="0" applyBorder="1" applyAlignment="1" applyProtection="0">
      <alignment vertical="top" wrapText="1"/>
    </xf>
    <xf numFmtId="59" fontId="3" borderId="1" applyNumberFormat="1" applyFont="1" applyFill="0" applyBorder="1" applyAlignment="1" applyProtection="0">
      <alignment vertical="top" wrapText="1"/>
    </xf>
    <xf numFmtId="0" fontId="2" applyNumberFormat="1" applyFont="1" applyFill="0" applyBorder="0" applyAlignment="1" applyProtection="0">
      <alignment vertical="top" wrapText="1"/>
    </xf>
    <xf numFmtId="0" fontId="3" fillId="4" borderId="1" applyNumberFormat="1" applyFont="1" applyFill="1" applyBorder="1" applyAlignment="1" applyProtection="0">
      <alignment vertical="top" wrapText="1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bdc0bf"/>
      <rgbColor rgb="ffdbdbdb"/>
      <rgbColor rgb="fff4f4f4"/>
    </indexedColors>
  </color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/Relationships>
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hyperlink" Target="http://www.deltacostproject.org/sites/default/files/products/Trends-in-College-Spending-98-08.pdf" TargetMode="External"/><Relationship Id="rId2" Type="http://schemas.openxmlformats.org/officeDocument/2006/relationships/hyperlink" Target="https://nces.ed.gov/ipeds/deltacostproject/" TargetMode="External"/></Relationships>

</file>

<file path=xl/drawings/drawing1.xml><?xml version="1.0" encoding="utf-8"?>
<xdr:wsDr xmlns:r="http://schemas.openxmlformats.org/officeDocument/2006/relationships" xmlns:a="http://schemas.openxmlformats.org/drawingml/2006/main" xmlns:xdr="http://schemas.openxmlformats.org/drawingml/2006/spreadsheetDrawing">
  <xdr:twoCellAnchor>
    <xdr:from>
      <xdr:col>2</xdr:col>
      <xdr:colOff>441960</xdr:colOff>
      <xdr:row>17</xdr:row>
      <xdr:rowOff>34924</xdr:rowOff>
    </xdr:from>
    <xdr:to>
      <xdr:col>7</xdr:col>
      <xdr:colOff>337736</xdr:colOff>
      <xdr:row>20</xdr:row>
      <xdr:rowOff>225424</xdr:rowOff>
    </xdr:to>
    <xdr:sp>
      <xdr:nvSpPr>
        <xdr:cNvPr id="2" name="Shape 2"/>
        <xdr:cNvSpPr/>
      </xdr:nvSpPr>
      <xdr:spPr>
        <a:xfrm>
          <a:off x="1711960" y="4328159"/>
          <a:ext cx="6118777" cy="876301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val="1"/>
          </a:ext>
        </a:extLst>
      </xdr:spPr>
      <xdr:txBody>
        <a:bodyPr wrap="none" lIns="50800" tIns="50800" rIns="50800" bIns="50800" numCol="1" anchor="t">
          <a:spAutoFit/>
        </a:bodyPr>
        <a:lstStyle/>
        <a:p>
          <a:pPr lvl="0" marL="0" marR="0" indent="0" algn="l" defTabSz="45720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</a:pPr>
          <a:r>
            <a:rPr b="0" baseline="0" cap="none" i="0" spc="0" strike="noStrike" sz="1100" u="none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rPr>
            <a:t>Source:</a:t>
          </a:r>
          <a:br>
            <a:rPr b="0" baseline="0" cap="none" i="0" spc="0" strike="noStrike" sz="1100" u="none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rPr>
          </a:br>
          <a:r>
            <a:rPr b="0" baseline="0" cap="none" i="0" spc="0" strike="noStrike" sz="1100" u="sng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  <a:hlinkClick r:id="rId1" invalidUrl="" action="" tgtFrame="" tooltip="" history="1" highlightClick="0" endSnd="0"/>
            </a:rPr>
            <a:t>http://www.deltacostproject.org/sites/default/files/products/Trends-in-College-Spending-98-08.pdf</a:t>
          </a:r>
          <a:br>
            <a:rPr b="0" baseline="0" cap="none" i="0" spc="0" strike="noStrike" sz="1100" u="none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rPr>
          </a:br>
          <a:r>
            <a:rPr b="0" baseline="0" cap="none" i="0" spc="0" strike="noStrike" sz="1100" u="none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rPr>
            <a:t>Page 41</a:t>
          </a:r>
          <a:endParaRPr b="0" baseline="0" cap="none" i="0" spc="0" strike="noStrike" sz="1100" u="none">
            <a:ln>
              <a:noFill/>
            </a:ln>
            <a:solidFill>
              <a:srgbClr val="000000"/>
            </a:solidFill>
            <a:uFillTx/>
            <a:latin typeface="+mn-lt"/>
            <a:ea typeface="+mn-ea"/>
            <a:cs typeface="+mn-cs"/>
            <a:sym typeface="Helvetica"/>
          </a:endParaRPr>
        </a:p>
        <a:p>
          <a:pPr lvl="0" marL="0" marR="0" indent="0" algn="l" defTabSz="45720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</a:pPr>
          <a:r>
            <a:rPr b="0" baseline="0" cap="none" i="0" spc="0" strike="noStrike" sz="1100" u="sng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  <a:hlinkClick r:id="rId2" invalidUrl="" action="" tgtFrame="" tooltip="" history="1" highlightClick="0" endSnd="0"/>
            </a:rPr>
            <a:t>https://nces.ed.gov/ipeds/deltacostproject/</a:t>
          </a:r>
        </a:p>
      </xdr:txBody>
    </xdr:sp>
    <xdr:clientData/>
  </xdr:twoCellAnchor>
</xdr:wsDr>
</file>

<file path=xl/theme/_rels/theme1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/></Relationships>

</file>

<file path=xl/theme/theme1.xml><?xml version="1.0" encoding="utf-8"?>
<a:theme xmlns:a="http://schemas.openxmlformats.org/drawingml/2006/main" xmlns:r="http://schemas.openxmlformats.org/officeDocument/2006/relationships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sx="100000" sy="100000" kx="0" ky="0" algn="b" rotWithShape="0" blurRad="38100" dist="25400" dir="5400000">
              <a:srgbClr val="000000">
                <a:alpha val="50000"/>
              </a:srgbClr>
            </a:outerShdw>
          </a:effectLst>
        </a:effectStyle>
        <a:effectStyle>
          <a:effectLst>
            <a:outerShdw sx="100000" sy="100000" kx="0" ky="0" algn="b" rotWithShape="0" blurRad="38100" dist="25400" dir="5400000">
              <a:srgbClr val="000000">
                <a:alpha val="50000"/>
              </a:srgbClr>
            </a:outerShdw>
          </a:effectLst>
        </a:effectStyle>
        <a:effectStyle>
          <a:effectLst>
            <a:outerShdw sx="100000" sy="100000" kx="0" ky="0" algn="b" rotWithShape="0" blurRad="38100" dist="25400" dir="5400000">
              <a:srgbClr val="000000">
                <a:alpha val="50000"/>
              </a:srgbClr>
            </a:outerShdw>
          </a:effectLst>
        </a:effectStyle>
        <a:effectStyle>
          <a:effectLst>
            <a:outerShdw sx="100000" sy="100000" kx="0" ky="0" algn="b" rotWithShape="0" blurRad="40000" dist="20000" dir="5400000">
              <a:srgbClr val="000000">
                <a:alpha val="38000"/>
              </a:srgbClr>
            </a:outerShdw>
          </a:effectLst>
        </a:effectStyle>
        <a:effectStyle>
          <a:effectLst>
            <a:outerShdw sx="100000" sy="100000" kx="0" ky="0" algn="b" rotWithShape="0" blurRad="400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40000" dist="23000" dir="540000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r:embed="rId1"/>
          <a:srcRect l="0" t="0" r="0" b="0"/>
          <a:tile tx="0" ty="0" sx="100000" sy="100000" flip="none" algn="tl"/>
        </a:blipFill>
        <a:ln w="12700" cap="flat">
          <a:noFill/>
          <a:miter lim="400000"/>
        </a:ln>
        <a:effectLst>
          <a:outerShdw sx="100000" sy="100000" kx="0" ky="0" algn="b" rotWithShape="0" blurRad="38100" dist="25400" dir="5400000">
            <a:srgbClr val="000000">
              <a:alpha val="50000"/>
            </a:srgbClr>
          </a:outerShdw>
        </a:effectLst>
      </a:spPr>
      <a:bodyPr rot="0" spcFirstLastPara="1" vertOverflow="overflow" horzOverflow="overflow" vert="horz" wrap="square" lIns="50800" tIns="50800" rIns="50800" bIns="50800" numCol="1" spcCol="38100" rtlCol="0" anchor="ctr" upright="0">
        <a:spAutoFit/>
      </a:bodyPr>
      <a:lstStyle>
        <a:defPPr marL="0" marR="0" indent="0" algn="ctr" defTabSz="4572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200" u="none" kumimoji="0" normalizeH="0">
            <a:ln>
              <a:noFill/>
            </a:ln>
            <a:solidFill>
              <a:srgbClr val="FFFFFF"/>
            </a:solidFill>
            <a:effectLst>
              <a:outerShdw sx="100000" sy="100000" kx="0" ky="0" algn="b" rotWithShape="0" blurRad="25400" dist="23998" dir="270000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</a:spPr>
      <a:bodyPr rot="0" spcFirstLastPara="1" vertOverflow="overflow" horzOverflow="overflow" vert="horz" wrap="square" lIns="50800" tIns="50800" rIns="50800" bIns="50800" numCol="1" spcCol="38100" rtlCol="0" anchor="t" upright="0">
        <a:spAutoFit/>
      </a:bodyPr>
      <a:lstStyle>
        <a:defPPr marL="0" marR="0" indent="0" algn="l" defTabSz="4572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_rels/sheet8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/Relationships>
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dimension ref="B2:I17"/>
  <sheetViews>
    <sheetView workbookViewId="0" showGridLines="0" defaultGridColor="1">
      <pane topLeftCell="C3" xSplit="2" ySplit="2" activePane="bottomRight" state="frozenSplit"/>
    </sheetView>
  </sheetViews>
  <sheetFormatPr defaultColWidth="12.25" defaultRowHeight="18" customHeight="1" outlineLevelRow="0" outlineLevelCol="0"/>
  <cols>
    <col min="1" max="1" width="0.25" style="1" customWidth="1"/>
    <col min="2" max="2" width="12.25" style="1" customWidth="1"/>
    <col min="3" max="3" width="12.25" style="1" customWidth="1"/>
    <col min="4" max="4" width="12.25" style="1" customWidth="1"/>
    <col min="5" max="5" width="12.25" style="1" customWidth="1"/>
    <col min="6" max="6" width="12.25" style="1" customWidth="1"/>
    <col min="7" max="7" width="12.25" style="1" customWidth="1"/>
    <col min="8" max="8" width="12.25" style="1" customWidth="1"/>
    <col min="9" max="9" width="12.25" style="1" customWidth="1"/>
    <col min="10" max="256" width="12.25" style="1" customWidth="1"/>
  </cols>
  <sheetData>
    <row r="1" ht="2" customHeight="1"/>
    <row r="2" ht="32.55" customHeight="1">
      <c r="B2" s="2"/>
      <c r="C2" t="s" s="3">
        <v>0</v>
      </c>
      <c r="D2" t="s" s="3">
        <v>1</v>
      </c>
      <c r="E2" t="s" s="3">
        <v>2</v>
      </c>
      <c r="F2" t="s" s="3">
        <v>3</v>
      </c>
      <c r="G2" t="s" s="3">
        <v>4</v>
      </c>
      <c r="H2" t="s" s="3">
        <v>5</v>
      </c>
      <c r="I2" s="2"/>
    </row>
    <row r="3" ht="20.55" customHeight="1">
      <c r="B3" t="s" s="4">
        <v>6</v>
      </c>
      <c r="C3" s="5">
        <f>'Architects'!B11+'Architects'!B13</f>
        <v>10</v>
      </c>
      <c r="D3" s="6"/>
      <c r="E3" s="6"/>
      <c r="F3" s="5">
        <f>'Architects'!B14</f>
        <v>2</v>
      </c>
      <c r="G3" s="5">
        <f>'Architects'!B15</f>
        <v>5</v>
      </c>
      <c r="H3" s="5">
        <f>'Architects'!B16</f>
        <v>1</v>
      </c>
      <c r="I3" s="6"/>
    </row>
    <row r="4" ht="20.35" customHeight="1">
      <c r="B4" t="s" s="4">
        <v>7</v>
      </c>
      <c r="C4" s="7"/>
      <c r="D4" s="8">
        <f>'Civil Engineers'!C4</f>
        <v>5</v>
      </c>
      <c r="E4" s="7"/>
      <c r="F4" s="7"/>
      <c r="G4" s="8">
        <f>'Civil Engineers'!C5</f>
        <v>10</v>
      </c>
      <c r="H4" s="7"/>
      <c r="I4" s="7"/>
    </row>
    <row r="5" ht="20.35" customHeight="1">
      <c r="B5" t="s" s="4">
        <v>8</v>
      </c>
      <c r="C5" s="6"/>
      <c r="D5" s="5">
        <v>7</v>
      </c>
      <c r="E5" s="6"/>
      <c r="F5" s="6"/>
      <c r="G5" s="5">
        <f>'Justices'!C6</f>
        <v>9</v>
      </c>
      <c r="H5" s="5">
        <f>'Justices'!C7</f>
        <v>2</v>
      </c>
      <c r="I5" s="6"/>
    </row>
    <row r="6" ht="20.35" customHeight="1">
      <c r="B6" t="s" s="4">
        <v>9</v>
      </c>
      <c r="C6" s="8">
        <f>'Writers'!C3</f>
        <v>6</v>
      </c>
      <c r="D6" s="8">
        <f>'Writers'!C4</f>
        <v>3</v>
      </c>
      <c r="E6" s="8">
        <f>'Writers'!C7</f>
        <v>3</v>
      </c>
      <c r="F6" s="7"/>
      <c r="G6" s="8">
        <f>'Writers'!C6</f>
        <v>3</v>
      </c>
      <c r="H6" s="7"/>
      <c r="I6" s="7"/>
    </row>
    <row r="7" ht="20.35" customHeight="1">
      <c r="B7" t="s" s="4">
        <v>10</v>
      </c>
      <c r="C7" s="5">
        <f>'Tycoons'!C4</f>
        <v>13</v>
      </c>
      <c r="D7" s="5">
        <f>'Tycoons'!C5</f>
        <v>3</v>
      </c>
      <c r="E7" s="6"/>
      <c r="F7" s="5">
        <f>'Tycoons'!C6</f>
        <v>9</v>
      </c>
      <c r="G7" s="5">
        <f>'Tycoons'!C7</f>
        <v>2</v>
      </c>
      <c r="H7" s="5">
        <f>'Tycoons'!C8</f>
        <v>1</v>
      </c>
      <c r="I7" s="6"/>
    </row>
    <row r="8" ht="32.35" customHeight="1">
      <c r="B8" t="s" s="4">
        <v>11</v>
      </c>
      <c r="C8" s="8">
        <f>'Mech Engineers'!C4</f>
        <v>11</v>
      </c>
      <c r="D8" s="8">
        <f>'Mech Engineers'!C6</f>
        <v>1</v>
      </c>
      <c r="E8" s="7"/>
      <c r="F8" s="7"/>
      <c r="G8" s="8">
        <f>'Mech Engineers'!C8</f>
        <v>6</v>
      </c>
      <c r="H8" s="7"/>
      <c r="I8" s="7"/>
    </row>
    <row r="9" ht="20.35" customHeight="1">
      <c r="B9" s="9"/>
      <c r="C9" s="6"/>
      <c r="D9" s="6"/>
      <c r="E9" s="6"/>
      <c r="F9" s="6"/>
      <c r="G9" s="6"/>
      <c r="H9" s="6"/>
      <c r="I9" s="6"/>
    </row>
    <row r="10" ht="20.35" customHeight="1">
      <c r="B10" s="9"/>
      <c r="C10" s="7"/>
      <c r="D10" s="7"/>
      <c r="E10" s="7"/>
      <c r="F10" s="7"/>
      <c r="G10" s="7"/>
      <c r="H10" s="7"/>
      <c r="I10" s="7"/>
    </row>
    <row r="11" ht="20.35" customHeight="1">
      <c r="B11" s="9"/>
      <c r="C11" s="6"/>
      <c r="D11" s="6"/>
      <c r="E11" s="6"/>
      <c r="F11" s="6"/>
      <c r="G11" s="6"/>
      <c r="H11" s="6"/>
      <c r="I11" s="6"/>
    </row>
    <row r="12" ht="20.35" customHeight="1">
      <c r="B12" s="9"/>
      <c r="C12" s="7"/>
      <c r="D12" s="7"/>
      <c r="E12" s="7"/>
      <c r="F12" s="7"/>
      <c r="G12" s="7"/>
      <c r="H12" s="7"/>
      <c r="I12" s="7"/>
    </row>
    <row r="13" ht="20.35" customHeight="1">
      <c r="B13" s="9"/>
      <c r="C13" s="6"/>
      <c r="D13" s="6"/>
      <c r="E13" s="6"/>
      <c r="F13" s="6"/>
      <c r="G13" s="6"/>
      <c r="H13" s="6"/>
      <c r="I13" s="6"/>
    </row>
    <row r="14" ht="20.35" customHeight="1">
      <c r="B14" s="9"/>
      <c r="C14" s="7"/>
      <c r="D14" s="7"/>
      <c r="E14" s="7"/>
      <c r="F14" s="7"/>
      <c r="G14" s="7"/>
      <c r="H14" s="7"/>
      <c r="I14" s="7"/>
    </row>
    <row r="15" ht="20.55" customHeight="1">
      <c r="B15" s="9"/>
      <c r="C15" s="6"/>
      <c r="D15" s="6"/>
      <c r="E15" s="6"/>
      <c r="F15" s="6"/>
      <c r="G15" s="6"/>
      <c r="H15" s="6"/>
      <c r="I15" s="6"/>
    </row>
    <row r="16" ht="20.55" customHeight="1">
      <c r="B16" s="10">
        <f>SUM(C16:H16)</f>
        <v>112</v>
      </c>
      <c r="C16" s="10">
        <f>SUM(C3:C15)</f>
        <v>40</v>
      </c>
      <c r="D16" s="10">
        <f>SUM(D3:D15)</f>
        <v>19</v>
      </c>
      <c r="E16" s="10">
        <f>SUM(E3:E15)</f>
        <v>3</v>
      </c>
      <c r="F16" s="10">
        <f>SUM(F3:F15)</f>
        <v>11</v>
      </c>
      <c r="G16" s="10">
        <f>SUM(G3:G15)</f>
        <v>35</v>
      </c>
      <c r="H16" s="10">
        <f>SUM(H3:H15)</f>
        <v>4</v>
      </c>
      <c r="I16" s="10">
        <f>SUM(I3:I15)</f>
        <v>0</v>
      </c>
    </row>
    <row r="17" ht="20.35" customHeight="1">
      <c r="B17" s="11"/>
      <c r="C17" s="10">
        <f>C16/B16</f>
        <v>0.3571428571428572</v>
      </c>
      <c r="D17" s="11"/>
      <c r="E17" t="s" s="10">
        <v>12</v>
      </c>
      <c r="F17" s="10">
        <f>G16+H16</f>
        <v>39</v>
      </c>
      <c r="G17" t="s" s="10">
        <v>13</v>
      </c>
      <c r="H17" s="12">
        <f>F17/B16</f>
        <v>0.3482142857142857</v>
      </c>
      <c r="I17" s="11"/>
    </row>
  </sheetData>
  <pageMargins left="0.75" right="0.75" top="1" bottom="1" header="0.5" footer="0.5"/>
  <pageSetup firstPageNumber="1" fitToHeight="1" fitToWidth="1" scale="100" useFirstPageNumber="0" orientation="portrait" pageOrder="downThenOver"/>
  <headerFooter>
    <oddFooter>&amp;L&amp;"Helvetica,Regular"&amp;12&amp;K000000	&amp;P</oddFooter>
  </headerFooter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dimension ref="A2:I24"/>
  <sheetViews>
    <sheetView workbookViewId="0" showGridLines="0" defaultGridColor="1">
      <pane topLeftCell="B3" xSplit="1" ySplit="2" activePane="bottomRight" state="frozenSplit"/>
    </sheetView>
  </sheetViews>
  <sheetFormatPr defaultColWidth="9.03" defaultRowHeight="18" customHeight="1" outlineLevelRow="0" outlineLevelCol="0"/>
  <cols>
    <col min="1" max="1" width="18.9297" style="13" customWidth="1"/>
    <col min="2" max="2" width="9.05469" style="13" customWidth="1"/>
    <col min="3" max="3" width="9.05469" style="13" customWidth="1"/>
    <col min="4" max="4" width="9.05469" style="13" customWidth="1"/>
    <col min="5" max="5" width="9.05469" style="13" customWidth="1"/>
    <col min="6" max="6" width="9.05469" style="13" customWidth="1"/>
    <col min="7" max="7" width="9.05469" style="13" customWidth="1"/>
    <col min="8" max="8" width="9.05469" style="13" customWidth="1"/>
    <col min="9" max="9" width="9.05469" style="13" customWidth="1"/>
    <col min="10" max="256" width="9.05469" style="13" customWidth="1"/>
  </cols>
  <sheetData>
    <row r="1">
      <c r="A1" t="s" s="14">
        <v>14</v>
      </c>
      <c r="B1"/>
      <c r="C1"/>
      <c r="D1"/>
      <c r="E1"/>
      <c r="F1"/>
      <c r="G1"/>
      <c r="H1"/>
      <c r="I1"/>
    </row>
    <row r="2" ht="20.55" customHeight="1">
      <c r="A2" s="2"/>
      <c r="B2" s="3"/>
      <c r="C2" s="3"/>
      <c r="D2" s="3"/>
      <c r="E2" s="3"/>
      <c r="F2" s="3"/>
      <c r="G2" s="3"/>
      <c r="H2" s="3"/>
      <c r="I2" s="3"/>
    </row>
    <row r="3" ht="20.55" customHeight="1">
      <c r="A3" t="s" s="4">
        <v>15</v>
      </c>
      <c r="B3" s="5">
        <v>2</v>
      </c>
      <c r="C3" t="s" s="5">
        <v>16</v>
      </c>
      <c r="D3" s="5"/>
      <c r="E3" s="5"/>
      <c r="F3" s="5"/>
      <c r="G3" s="5"/>
      <c r="H3" s="5"/>
      <c r="I3" s="5"/>
    </row>
    <row r="4" ht="32.35" customHeight="1">
      <c r="A4" t="s" s="4">
        <v>17</v>
      </c>
      <c r="B4" s="5">
        <v>2</v>
      </c>
      <c r="C4" s="5"/>
      <c r="D4" s="5"/>
      <c r="E4" s="5"/>
      <c r="F4" s="5"/>
      <c r="G4" s="5"/>
      <c r="H4" s="5"/>
      <c r="I4" s="5"/>
    </row>
    <row r="5" ht="32.35" customHeight="1">
      <c r="A5" t="s" s="4">
        <v>18</v>
      </c>
      <c r="B5" s="5">
        <v>2</v>
      </c>
      <c r="C5" s="5">
        <v>16</v>
      </c>
      <c r="D5" s="5"/>
      <c r="E5" s="5"/>
      <c r="F5" s="5"/>
      <c r="G5" s="5"/>
      <c r="H5" s="5"/>
      <c r="I5" s="5"/>
    </row>
    <row r="6" ht="32.35" customHeight="1">
      <c r="A6" t="s" s="4">
        <v>19</v>
      </c>
      <c r="B6" s="5">
        <v>2</v>
      </c>
      <c r="C6" s="5"/>
      <c r="D6" s="5"/>
      <c r="E6" s="5"/>
      <c r="F6" s="5"/>
      <c r="G6" s="5"/>
      <c r="H6" s="5"/>
      <c r="I6" s="5"/>
    </row>
    <row r="7" ht="32.35" customHeight="1">
      <c r="A7" t="s" s="4">
        <v>20</v>
      </c>
      <c r="B7" s="5">
        <v>3</v>
      </c>
      <c r="C7" t="s" s="5">
        <v>21</v>
      </c>
      <c r="D7" s="5"/>
      <c r="E7" s="5"/>
      <c r="F7" s="5"/>
      <c r="G7" s="5"/>
      <c r="H7" s="5"/>
      <c r="I7" s="5"/>
    </row>
    <row r="8" ht="32.35" customHeight="1">
      <c r="A8" t="s" s="4">
        <v>22</v>
      </c>
      <c r="B8" s="5">
        <v>1</v>
      </c>
      <c r="C8" s="5"/>
      <c r="D8" s="5"/>
      <c r="E8" s="5"/>
      <c r="F8" s="5"/>
      <c r="G8" s="5"/>
      <c r="H8" s="5"/>
      <c r="I8" s="5"/>
    </row>
    <row r="9" ht="32.35" customHeight="1">
      <c r="A9" t="s" s="4">
        <v>23</v>
      </c>
      <c r="B9" s="5">
        <v>1</v>
      </c>
      <c r="C9" t="s" s="5">
        <v>24</v>
      </c>
      <c r="D9" s="5"/>
      <c r="E9" s="5"/>
      <c r="F9" s="5"/>
      <c r="G9" s="5"/>
      <c r="H9" s="5"/>
      <c r="I9" s="5"/>
    </row>
    <row r="10" ht="20.35" customHeight="1">
      <c r="A10" s="9"/>
      <c r="B10" s="5"/>
      <c r="C10" s="5"/>
      <c r="D10" s="5"/>
      <c r="E10" s="5"/>
      <c r="F10" s="5"/>
      <c r="G10" s="5"/>
      <c r="H10" s="5"/>
      <c r="I10" s="5"/>
    </row>
    <row r="11" ht="80.35" customHeight="1">
      <c r="A11" t="s" s="4">
        <v>25</v>
      </c>
      <c r="B11" s="5">
        <v>6</v>
      </c>
      <c r="C11" t="s" s="5">
        <v>26</v>
      </c>
      <c r="D11" s="5"/>
      <c r="E11" s="5"/>
      <c r="F11" s="5"/>
      <c r="G11" s="5"/>
      <c r="H11" s="5"/>
      <c r="I11" s="5"/>
    </row>
    <row r="12" ht="32.35" customHeight="1">
      <c r="A12" t="s" s="4">
        <v>27</v>
      </c>
      <c r="B12" s="6"/>
      <c r="C12" s="6"/>
      <c r="D12" s="6"/>
      <c r="E12" s="6"/>
      <c r="F12" s="6"/>
      <c r="G12" s="6"/>
      <c r="H12" s="6"/>
      <c r="I12" s="6"/>
    </row>
    <row r="13" ht="56.35" customHeight="1">
      <c r="A13" t="s" s="4">
        <v>28</v>
      </c>
      <c r="B13" s="5">
        <v>4</v>
      </c>
      <c r="C13" t="s" s="5">
        <v>29</v>
      </c>
      <c r="D13" s="5"/>
      <c r="E13" s="5"/>
      <c r="F13" s="5"/>
      <c r="G13" s="5"/>
      <c r="H13" s="5"/>
      <c r="I13" s="5"/>
    </row>
    <row r="14" ht="44.35" customHeight="1">
      <c r="A14" t="s" s="4">
        <v>30</v>
      </c>
      <c r="B14" s="5">
        <v>2</v>
      </c>
      <c r="C14" t="s" s="5">
        <v>31</v>
      </c>
      <c r="D14" s="5"/>
      <c r="E14" s="5"/>
      <c r="F14" s="5"/>
      <c r="G14" s="5"/>
      <c r="H14" s="5"/>
      <c r="I14" s="5"/>
    </row>
    <row r="15" ht="80.35" customHeight="1">
      <c r="A15" t="s" s="4">
        <v>20</v>
      </c>
      <c r="B15" s="5">
        <v>5</v>
      </c>
      <c r="C15" t="s" s="5">
        <v>32</v>
      </c>
      <c r="D15" s="5"/>
      <c r="E15" s="5"/>
      <c r="F15" s="5"/>
      <c r="G15" s="5"/>
      <c r="H15" s="5"/>
      <c r="I15" s="5"/>
    </row>
    <row r="16" ht="32.35" customHeight="1">
      <c r="A16" t="s" s="4">
        <v>33</v>
      </c>
      <c r="B16" s="5">
        <v>1</v>
      </c>
      <c r="C16" t="s" s="5">
        <v>34</v>
      </c>
      <c r="D16" s="5"/>
      <c r="E16" s="5"/>
      <c r="F16" s="5"/>
      <c r="G16" s="5"/>
      <c r="H16" s="5"/>
      <c r="I16" s="5"/>
    </row>
    <row r="17" ht="20.35" customHeight="1">
      <c r="A17" s="4"/>
      <c r="B17" s="5"/>
      <c r="C17" s="5"/>
      <c r="D17" s="5"/>
      <c r="E17" s="5"/>
      <c r="F17" s="5"/>
      <c r="G17" s="5"/>
      <c r="H17" s="5"/>
      <c r="I17" s="5"/>
    </row>
    <row r="18" ht="20.35" customHeight="1">
      <c r="A18" s="4"/>
      <c r="B18" s="5"/>
      <c r="C18" s="5"/>
      <c r="D18" s="5"/>
      <c r="E18" s="5"/>
      <c r="F18" s="5"/>
      <c r="G18" s="5"/>
      <c r="H18" s="5"/>
      <c r="I18" s="5"/>
    </row>
    <row r="19" ht="20.35" customHeight="1">
      <c r="A19" s="4"/>
      <c r="B19" s="5">
        <f>SUM(B11:B16)-1</f>
        <v>17</v>
      </c>
      <c r="C19" s="5">
        <f>6/17</f>
        <v>0.3529411764705883</v>
      </c>
      <c r="D19" s="5"/>
      <c r="E19" s="5"/>
      <c r="F19" s="5"/>
      <c r="G19" s="5"/>
      <c r="H19" s="5"/>
      <c r="I19" s="5"/>
    </row>
    <row r="20" ht="20.35" customHeight="1">
      <c r="A20" s="4"/>
      <c r="B20" s="5">
        <f>6/17</f>
        <v>0.3529411764705883</v>
      </c>
      <c r="C20" s="5"/>
      <c r="D20" s="5"/>
      <c r="E20" s="5"/>
      <c r="F20" s="5"/>
      <c r="G20" s="5"/>
      <c r="H20" s="5"/>
      <c r="I20" s="5"/>
    </row>
    <row r="21" ht="56.35" customHeight="1">
      <c r="A21" s="4"/>
      <c r="B21" t="s" s="5">
        <v>35</v>
      </c>
      <c r="C21" s="5"/>
      <c r="D21" s="5"/>
      <c r="E21" s="5"/>
      <c r="F21" s="5"/>
      <c r="G21" s="5"/>
      <c r="H21" s="5"/>
      <c r="I21" s="5"/>
    </row>
    <row r="22" ht="116.35" customHeight="1">
      <c r="A22" s="4"/>
      <c r="B22" t="s" s="5">
        <v>36</v>
      </c>
      <c r="C22" s="5"/>
      <c r="D22" s="5"/>
      <c r="E22" s="5"/>
      <c r="F22" s="5"/>
      <c r="G22" s="5"/>
      <c r="H22" s="5"/>
      <c r="I22" s="5"/>
    </row>
    <row r="23" ht="68.35" customHeight="1">
      <c r="A23" s="4"/>
      <c r="B23" t="s" s="5">
        <v>37</v>
      </c>
      <c r="C23" s="5"/>
      <c r="D23" s="5"/>
      <c r="E23" s="5"/>
      <c r="F23" s="5"/>
      <c r="G23" s="5"/>
      <c r="H23" s="5"/>
      <c r="I23" s="5"/>
    </row>
    <row r="24" ht="20.35" customHeight="1">
      <c r="A24" s="4"/>
      <c r="B24" s="5"/>
      <c r="C24" s="5"/>
      <c r="D24" s="5"/>
      <c r="E24" s="5"/>
      <c r="F24" s="5"/>
      <c r="G24" s="5"/>
      <c r="H24" s="5"/>
      <c r="I24" s="5"/>
    </row>
  </sheetData>
  <mergeCells count="1">
    <mergeCell ref="A1:I1"/>
  </mergeCells>
  <pageMargins left="0.75" right="0.75" top="1" bottom="1" header="0.5" footer="0.5"/>
  <pageSetup firstPageNumber="1" fitToHeight="1" fitToWidth="1" scale="100" useFirstPageNumber="0" orientation="portrait" pageOrder="downThenOver"/>
  <headerFooter>
    <oddFooter>&amp;L&amp;"Helvetica,Regular"&amp;12&amp;K000000	&amp;P</oddFooter>
  </headerFooter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dimension ref="B2:F11"/>
  <sheetViews>
    <sheetView workbookViewId="0" showGridLines="0" defaultGridColor="1">
      <pane topLeftCell="C3" xSplit="2" ySplit="2" activePane="bottomRight" state="frozenSplit"/>
    </sheetView>
  </sheetViews>
  <sheetFormatPr defaultColWidth="12.25" defaultRowHeight="18" customHeight="1" outlineLevelRow="0" outlineLevelCol="0"/>
  <cols>
    <col min="1" max="1" width="0.25" style="15" customWidth="1"/>
    <col min="2" max="2" width="12.25" style="15" customWidth="1"/>
    <col min="3" max="3" width="12.25" style="15" customWidth="1"/>
    <col min="4" max="4" width="12.25" style="15" customWidth="1"/>
    <col min="5" max="5" width="12.25" style="15" customWidth="1"/>
    <col min="6" max="6" width="12.25" style="15" customWidth="1"/>
    <col min="7" max="256" width="12.25" style="15" customWidth="1"/>
  </cols>
  <sheetData>
    <row r="1" ht="2" customHeight="1"/>
    <row r="2" ht="20.55" customHeight="1">
      <c r="B2" s="2"/>
      <c r="C2" s="2"/>
      <c r="D2" s="2"/>
      <c r="E2" s="2"/>
      <c r="F2" s="2"/>
    </row>
    <row r="3" ht="20.55" customHeight="1">
      <c r="B3" s="9"/>
      <c r="C3" s="6"/>
      <c r="D3" s="6"/>
      <c r="E3" s="6"/>
      <c r="F3" s="6"/>
    </row>
    <row r="4" ht="56.35" customHeight="1">
      <c r="B4" t="s" s="4">
        <v>38</v>
      </c>
      <c r="C4" s="8">
        <v>5</v>
      </c>
      <c r="D4" t="s" s="8">
        <v>39</v>
      </c>
      <c r="E4" s="7"/>
      <c r="F4" s="7"/>
    </row>
    <row r="5" ht="80.35" customHeight="1">
      <c r="B5" t="s" s="4">
        <v>40</v>
      </c>
      <c r="C5" s="5">
        <v>10</v>
      </c>
      <c r="D5" t="s" s="5">
        <v>41</v>
      </c>
      <c r="E5" s="6"/>
      <c r="F5" s="6"/>
    </row>
    <row r="6" ht="20.35" customHeight="1">
      <c r="B6" s="9"/>
      <c r="C6" s="7"/>
      <c r="D6" s="7"/>
      <c r="E6" s="7"/>
      <c r="F6" s="7"/>
    </row>
    <row r="7" ht="20.35" customHeight="1">
      <c r="B7" s="9"/>
      <c r="C7" s="6"/>
      <c r="D7" s="6"/>
      <c r="E7" s="6"/>
      <c r="F7" s="6"/>
    </row>
    <row r="8" ht="20.35" customHeight="1">
      <c r="B8" s="9"/>
      <c r="C8" s="7"/>
      <c r="D8" s="7"/>
      <c r="E8" s="7"/>
      <c r="F8" s="7"/>
    </row>
    <row r="9" ht="20.35" customHeight="1">
      <c r="B9" s="9"/>
      <c r="C9" s="6"/>
      <c r="D9" s="6"/>
      <c r="E9" s="6"/>
      <c r="F9" s="6"/>
    </row>
    <row r="10" ht="20.35" customHeight="1">
      <c r="B10" s="9"/>
      <c r="C10" s="7"/>
      <c r="D10" s="7"/>
      <c r="E10" s="7"/>
      <c r="F10" s="7"/>
    </row>
    <row r="11" ht="20.35" customHeight="1">
      <c r="B11" s="9"/>
      <c r="C11" s="6"/>
      <c r="D11" s="6"/>
      <c r="E11" s="6"/>
      <c r="F11" s="6"/>
    </row>
  </sheetData>
  <pageMargins left="0.75" right="0.75" top="1" bottom="1" header="0.5" footer="0.5"/>
  <pageSetup firstPageNumber="1" fitToHeight="1" fitToWidth="1" scale="100" useFirstPageNumber="0" orientation="portrait" pageOrder="downThenOver"/>
  <headerFooter>
    <oddFooter>&amp;L&amp;"Helvetica,Regular"&amp;12&amp;K000000	&amp;P</oddFooter>
  </headerFooter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dimension ref="B2:F12"/>
  <sheetViews>
    <sheetView workbookViewId="0" showGridLines="0" defaultGridColor="1">
      <pane topLeftCell="C3" xSplit="2" ySplit="2" activePane="bottomRight" state="frozenSplit"/>
    </sheetView>
  </sheetViews>
  <sheetFormatPr defaultColWidth="12.25" defaultRowHeight="18" customHeight="1" outlineLevelRow="0" outlineLevelCol="0"/>
  <cols>
    <col min="1" max="1" width="0.25" style="16" customWidth="1"/>
    <col min="2" max="2" width="12.25" style="16" customWidth="1"/>
    <col min="3" max="3" width="12.25" style="16" customWidth="1"/>
    <col min="4" max="4" width="12.25" style="16" customWidth="1"/>
    <col min="5" max="5" width="12.25" style="16" customWidth="1"/>
    <col min="6" max="6" width="12.25" style="16" customWidth="1"/>
    <col min="7" max="256" width="12.25" style="16" customWidth="1"/>
  </cols>
  <sheetData>
    <row r="1" ht="2" customHeight="1"/>
    <row r="2" ht="20.55" customHeight="1">
      <c r="B2" s="2"/>
      <c r="C2" s="2"/>
      <c r="D2" s="2"/>
      <c r="E2" s="2"/>
      <c r="F2" s="2"/>
    </row>
    <row r="3" ht="32.55" customHeight="1">
      <c r="B3" t="s" s="4">
        <v>42</v>
      </c>
      <c r="C3" s="5">
        <v>3</v>
      </c>
      <c r="D3" t="s" s="5">
        <v>43</v>
      </c>
      <c r="E3" s="6"/>
      <c r="F3" s="6"/>
    </row>
    <row r="4" ht="32.35" customHeight="1">
      <c r="B4" t="s" s="4">
        <v>44</v>
      </c>
      <c r="C4" s="8">
        <v>4</v>
      </c>
      <c r="D4" t="s" s="8">
        <v>45</v>
      </c>
      <c r="E4" s="7"/>
      <c r="F4" s="7"/>
    </row>
    <row r="5" ht="20.35" customHeight="1">
      <c r="B5" s="9"/>
      <c r="C5" s="6"/>
      <c r="D5" s="6"/>
      <c r="E5" s="6"/>
      <c r="F5" s="6"/>
    </row>
    <row r="6" ht="80.35" customHeight="1">
      <c r="B6" t="s" s="4">
        <v>40</v>
      </c>
      <c r="C6" s="8">
        <v>9</v>
      </c>
      <c r="D6" t="s" s="8">
        <v>46</v>
      </c>
      <c r="E6" s="7"/>
      <c r="F6" s="7"/>
    </row>
    <row r="7" ht="32.35" customHeight="1">
      <c r="B7" t="s" s="4">
        <v>47</v>
      </c>
      <c r="C7" s="5">
        <v>2</v>
      </c>
      <c r="D7" t="s" s="5">
        <v>48</v>
      </c>
      <c r="E7" s="6"/>
      <c r="F7" s="6"/>
    </row>
    <row r="8" ht="20.35" customHeight="1">
      <c r="B8" s="9"/>
      <c r="C8" s="7"/>
      <c r="D8" s="7"/>
      <c r="E8" s="7"/>
      <c r="F8" s="7"/>
    </row>
    <row r="9" ht="20.35" customHeight="1">
      <c r="B9" s="9"/>
      <c r="C9" s="6"/>
      <c r="D9" s="6"/>
      <c r="E9" s="6"/>
      <c r="F9" s="6"/>
    </row>
    <row r="10" ht="20.35" customHeight="1">
      <c r="B10" s="9"/>
      <c r="C10" s="7"/>
      <c r="D10" s="7"/>
      <c r="E10" s="7"/>
      <c r="F10" s="7"/>
    </row>
    <row r="11" ht="20.35" customHeight="1">
      <c r="B11" s="9"/>
      <c r="C11" s="6"/>
      <c r="D11" s="6"/>
      <c r="E11" s="6"/>
      <c r="F11" s="6"/>
    </row>
    <row r="12" ht="20.35" customHeight="1">
      <c r="B12" s="9"/>
      <c r="C12" s="7"/>
      <c r="D12" s="7"/>
      <c r="E12" s="7"/>
      <c r="F12" s="7"/>
    </row>
  </sheetData>
  <pageMargins left="0.75" right="0.75" top="1" bottom="1" header="0.5" footer="0.5"/>
  <pageSetup firstPageNumber="1" fitToHeight="1" fitToWidth="1" scale="100" useFirstPageNumber="0" orientation="portrait" pageOrder="downThenOver"/>
  <headerFooter>
    <oddFooter>&amp;L&amp;"Helvetica,Regular"&amp;12&amp;K000000	&amp;P</oddFooter>
  </headerFooter>
</worksheet>
</file>

<file path=xl/worksheets/sheet5.xml><?xml version="1.0" encoding="utf-8"?>
<worksheet xmlns:r="http://schemas.openxmlformats.org/officeDocument/2006/relationships" xmlns="http://schemas.openxmlformats.org/spreadsheetml/2006/main">
  <sheetPr>
    <pageSetUpPr fitToPage="1"/>
  </sheetPr>
  <dimension ref="B2:F11"/>
  <sheetViews>
    <sheetView workbookViewId="0" showGridLines="0" defaultGridColor="1">
      <pane topLeftCell="C3" xSplit="2" ySplit="2" activePane="bottomRight" state="frozenSplit"/>
    </sheetView>
  </sheetViews>
  <sheetFormatPr defaultColWidth="12.25" defaultRowHeight="18" customHeight="1" outlineLevelRow="0" outlineLevelCol="0"/>
  <cols>
    <col min="1" max="1" width="0.25" style="17" customWidth="1"/>
    <col min="2" max="2" width="12.25" style="17" customWidth="1"/>
    <col min="3" max="3" width="12.25" style="17" customWidth="1"/>
    <col min="4" max="4" width="12.25" style="17" customWidth="1"/>
    <col min="5" max="5" width="12.25" style="17" customWidth="1"/>
    <col min="6" max="6" width="12.25" style="17" customWidth="1"/>
    <col min="7" max="256" width="12.25" style="17" customWidth="1"/>
  </cols>
  <sheetData>
    <row r="1" ht="2" customHeight="1"/>
    <row r="2" ht="20.55" customHeight="1">
      <c r="B2" s="2"/>
      <c r="C2" s="2"/>
      <c r="D2" s="2"/>
      <c r="E2" s="2"/>
      <c r="F2" s="2"/>
    </row>
    <row r="3" ht="56.55" customHeight="1">
      <c r="B3" t="s" s="4">
        <v>49</v>
      </c>
      <c r="C3" s="5">
        <v>6</v>
      </c>
      <c r="D3" t="s" s="5">
        <v>50</v>
      </c>
      <c r="E3" s="6"/>
      <c r="F3" s="6"/>
    </row>
    <row r="4" ht="32.35" customHeight="1">
      <c r="B4" t="s" s="4">
        <v>51</v>
      </c>
      <c r="C4" s="8">
        <v>3</v>
      </c>
      <c r="D4" t="s" s="8">
        <v>52</v>
      </c>
      <c r="E4" s="7"/>
      <c r="F4" s="7"/>
    </row>
    <row r="5" ht="44.35" customHeight="1">
      <c r="B5" t="s" s="4">
        <v>3</v>
      </c>
      <c r="C5" s="5">
        <v>5</v>
      </c>
      <c r="D5" t="s" s="5">
        <v>53</v>
      </c>
      <c r="E5" s="6"/>
      <c r="F5" s="6"/>
    </row>
    <row r="6" ht="44.35" customHeight="1">
      <c r="B6" t="s" s="4">
        <v>54</v>
      </c>
      <c r="C6" s="8">
        <v>3</v>
      </c>
      <c r="D6" t="s" s="8">
        <v>55</v>
      </c>
      <c r="E6" s="7"/>
      <c r="F6" s="7"/>
    </row>
    <row r="7" ht="32.35" customHeight="1">
      <c r="B7" t="s" s="4">
        <v>56</v>
      </c>
      <c r="C7" s="5">
        <v>3</v>
      </c>
      <c r="D7" t="s" s="5">
        <v>57</v>
      </c>
      <c r="E7" s="6"/>
      <c r="F7" s="6"/>
    </row>
    <row r="8" ht="20.35" customHeight="1">
      <c r="B8" s="9"/>
      <c r="C8" s="7"/>
      <c r="D8" s="7"/>
      <c r="E8" s="7"/>
      <c r="F8" s="7"/>
    </row>
    <row r="9" ht="20.35" customHeight="1">
      <c r="B9" s="9"/>
      <c r="C9" s="6"/>
      <c r="D9" s="6"/>
      <c r="E9" s="6"/>
      <c r="F9" s="6"/>
    </row>
    <row r="10" ht="20.35" customHeight="1">
      <c r="B10" s="9"/>
      <c r="C10" s="7"/>
      <c r="D10" s="7"/>
      <c r="E10" s="7"/>
      <c r="F10" s="7"/>
    </row>
    <row r="11" ht="20.35" customHeight="1">
      <c r="B11" s="9"/>
      <c r="C11" s="5">
        <f>SUM(C3:C7)</f>
        <v>20</v>
      </c>
      <c r="D11" s="6"/>
      <c r="E11" s="6"/>
      <c r="F11" s="6"/>
    </row>
  </sheetData>
  <pageMargins left="0.75" right="0.75" top="1" bottom="1" header="0.5" footer="0.5"/>
  <pageSetup firstPageNumber="1" fitToHeight="1" fitToWidth="1" scale="100" useFirstPageNumber="0" orientation="portrait" pageOrder="downThenOver"/>
  <headerFooter>
    <oddFooter>&amp;L&amp;"Helvetica,Regular"&amp;12&amp;K000000	&amp;P</oddFooter>
  </headerFooter>
</worksheet>
</file>

<file path=xl/worksheets/sheet6.xml><?xml version="1.0" encoding="utf-8"?>
<worksheet xmlns:r="http://schemas.openxmlformats.org/officeDocument/2006/relationships" xmlns="http://schemas.openxmlformats.org/spreadsheetml/2006/main">
  <sheetPr>
    <pageSetUpPr fitToPage="1"/>
  </sheetPr>
  <dimension ref="B2:F11"/>
  <sheetViews>
    <sheetView workbookViewId="0" showGridLines="0" defaultGridColor="1">
      <pane topLeftCell="C3" xSplit="2" ySplit="2" activePane="bottomRight" state="frozenSplit"/>
    </sheetView>
  </sheetViews>
  <sheetFormatPr defaultColWidth="12.25" defaultRowHeight="18" customHeight="1" outlineLevelRow="0" outlineLevelCol="0"/>
  <cols>
    <col min="1" max="1" width="0.25" style="18" customWidth="1"/>
    <col min="2" max="2" width="12.25" style="18" customWidth="1"/>
    <col min="3" max="3" width="12.25" style="18" customWidth="1"/>
    <col min="4" max="4" width="12.25" style="18" customWidth="1"/>
    <col min="5" max="5" width="12.25" style="18" customWidth="1"/>
    <col min="6" max="6" width="12.25" style="18" customWidth="1"/>
    <col min="7" max="256" width="12.25" style="18" customWidth="1"/>
  </cols>
  <sheetData>
    <row r="1" ht="2" customHeight="1"/>
    <row r="2" ht="20.55" customHeight="1">
      <c r="B2" s="2"/>
      <c r="C2" s="2"/>
      <c r="D2" s="2"/>
      <c r="E2" s="2"/>
      <c r="F2" s="2"/>
    </row>
    <row r="3" ht="20.55" customHeight="1">
      <c r="B3" s="9"/>
      <c r="C3" s="6"/>
      <c r="D3" s="6"/>
      <c r="E3" s="6"/>
      <c r="F3" s="6"/>
    </row>
    <row r="4" ht="80.35" customHeight="1">
      <c r="B4" t="s" s="4">
        <v>58</v>
      </c>
      <c r="C4" s="8">
        <v>13</v>
      </c>
      <c r="D4" t="s" s="8">
        <v>59</v>
      </c>
      <c r="E4" s="7"/>
      <c r="F4" s="7"/>
    </row>
    <row r="5" ht="32.35" customHeight="1">
      <c r="B5" t="s" s="4">
        <v>60</v>
      </c>
      <c r="C5" s="5">
        <v>3</v>
      </c>
      <c r="D5" t="s" s="5">
        <v>61</v>
      </c>
      <c r="E5" s="6"/>
      <c r="F5" s="6"/>
    </row>
    <row r="6" ht="68.35" customHeight="1">
      <c r="B6" t="s" s="4">
        <v>3</v>
      </c>
      <c r="C6" s="8">
        <v>9</v>
      </c>
      <c r="D6" t="s" s="8">
        <v>62</v>
      </c>
      <c r="E6" s="7"/>
      <c r="F6" s="7"/>
    </row>
    <row r="7" ht="20.35" customHeight="1">
      <c r="B7" t="s" s="4">
        <v>63</v>
      </c>
      <c r="C7" s="5">
        <v>2</v>
      </c>
      <c r="D7" t="s" s="5">
        <v>64</v>
      </c>
      <c r="E7" s="6"/>
      <c r="F7" s="6"/>
    </row>
    <row r="8" ht="20.35" customHeight="1">
      <c r="B8" t="s" s="4">
        <v>65</v>
      </c>
      <c r="C8" s="8">
        <v>1</v>
      </c>
      <c r="D8" t="s" s="8">
        <v>66</v>
      </c>
      <c r="E8" s="7"/>
      <c r="F8" s="7"/>
    </row>
    <row r="9" ht="20.35" customHeight="1">
      <c r="B9" s="9"/>
      <c r="C9" s="6"/>
      <c r="D9" s="6"/>
      <c r="E9" s="6"/>
      <c r="F9" s="6"/>
    </row>
    <row r="10" ht="20.35" customHeight="1">
      <c r="B10" s="9"/>
      <c r="C10" s="8">
        <f>SUM(C4:C8)</f>
        <v>28</v>
      </c>
      <c r="D10" s="7"/>
      <c r="E10" s="7"/>
      <c r="F10" s="7"/>
    </row>
    <row r="11" ht="20.35" customHeight="1">
      <c r="B11" s="9"/>
      <c r="C11" s="6"/>
      <c r="D11" s="6"/>
      <c r="E11" s="6"/>
      <c r="F11" s="6"/>
    </row>
  </sheetData>
  <pageMargins left="0.75" right="0.75" top="1" bottom="1" header="0.5" footer="0.5"/>
  <pageSetup firstPageNumber="1" fitToHeight="1" fitToWidth="1" scale="100" useFirstPageNumber="0" orientation="portrait" pageOrder="downThenOver"/>
  <headerFooter>
    <oddFooter>&amp;L&amp;"Helvetica,Regular"&amp;12&amp;K000000	&amp;P</oddFooter>
  </headerFooter>
</worksheet>
</file>

<file path=xl/worksheets/sheet7.xml><?xml version="1.0" encoding="utf-8"?>
<worksheet xmlns:r="http://schemas.openxmlformats.org/officeDocument/2006/relationships" xmlns="http://schemas.openxmlformats.org/spreadsheetml/2006/main">
  <sheetPr>
    <pageSetUpPr fitToPage="1"/>
  </sheetPr>
  <dimension ref="B2:F11"/>
  <sheetViews>
    <sheetView workbookViewId="0" showGridLines="0" defaultGridColor="1">
      <pane topLeftCell="C3" xSplit="2" ySplit="2" activePane="bottomRight" state="frozenSplit"/>
    </sheetView>
  </sheetViews>
  <sheetFormatPr defaultColWidth="12.25" defaultRowHeight="18" customHeight="1" outlineLevelRow="0" outlineLevelCol="0"/>
  <cols>
    <col min="1" max="1" width="0.25" style="19" customWidth="1"/>
    <col min="2" max="2" width="12.25" style="19" customWidth="1"/>
    <col min="3" max="3" width="12.25" style="19" customWidth="1"/>
    <col min="4" max="4" width="12.25" style="19" customWidth="1"/>
    <col min="5" max="5" width="12.25" style="19" customWidth="1"/>
    <col min="6" max="6" width="12.25" style="19" customWidth="1"/>
    <col min="7" max="256" width="12.25" style="19" customWidth="1"/>
  </cols>
  <sheetData>
    <row r="1" ht="2" customHeight="1"/>
    <row r="2" ht="20.55" customHeight="1">
      <c r="B2" s="2"/>
      <c r="C2" s="2"/>
      <c r="D2" s="2"/>
      <c r="E2" s="2"/>
      <c r="F2" s="2"/>
    </row>
    <row r="3" ht="20.55" customHeight="1">
      <c r="B3" t="s" s="4">
        <v>67</v>
      </c>
      <c r="C3" s="6"/>
      <c r="D3" s="6"/>
      <c r="E3" s="6"/>
      <c r="F3" s="6"/>
    </row>
    <row r="4" ht="152.35" customHeight="1">
      <c r="B4" t="s" s="4">
        <v>68</v>
      </c>
      <c r="C4" s="8">
        <v>11</v>
      </c>
      <c r="D4" t="s" s="8">
        <v>69</v>
      </c>
      <c r="E4" s="7"/>
      <c r="F4" s="7"/>
    </row>
    <row r="5" ht="20.35" customHeight="1">
      <c r="B5" t="s" s="4">
        <v>70</v>
      </c>
      <c r="C5" s="6"/>
      <c r="D5" s="6"/>
      <c r="E5" s="6"/>
      <c r="F5" s="6"/>
    </row>
    <row r="6" ht="20.35" customHeight="1">
      <c r="B6" t="s" s="4">
        <v>71</v>
      </c>
      <c r="C6" s="8">
        <v>1</v>
      </c>
      <c r="D6" t="s" s="8">
        <v>72</v>
      </c>
      <c r="E6" s="7"/>
      <c r="F6" s="7"/>
    </row>
    <row r="7" ht="20.35" customHeight="1">
      <c r="B7" t="s" s="4">
        <v>30</v>
      </c>
      <c r="C7" s="6"/>
      <c r="D7" s="6"/>
      <c r="E7" s="6"/>
      <c r="F7" s="6"/>
    </row>
    <row r="8" ht="92.35" customHeight="1">
      <c r="B8" t="s" s="4">
        <v>4</v>
      </c>
      <c r="C8" s="8">
        <v>6</v>
      </c>
      <c r="D8" t="s" s="8">
        <v>73</v>
      </c>
      <c r="E8" s="7"/>
      <c r="F8" s="7"/>
    </row>
    <row r="9" ht="20.35" customHeight="1">
      <c r="B9" t="s" s="4">
        <v>74</v>
      </c>
      <c r="C9" s="6"/>
      <c r="D9" s="6"/>
      <c r="E9" s="6"/>
      <c r="F9" s="6"/>
    </row>
    <row r="10" ht="20.35" customHeight="1">
      <c r="B10" t="s" s="4">
        <v>75</v>
      </c>
      <c r="C10" s="7"/>
      <c r="D10" s="7"/>
      <c r="E10" s="7"/>
      <c r="F10" s="7"/>
    </row>
    <row r="11" ht="20.35" customHeight="1">
      <c r="B11" s="9"/>
      <c r="C11" s="5">
        <f>SUM(C4:C8)</f>
        <v>18</v>
      </c>
      <c r="D11" s="6"/>
      <c r="E11" s="6"/>
      <c r="F11" s="6"/>
    </row>
  </sheetData>
  <pageMargins left="0.75" right="0.75" top="1" bottom="1" header="0.5" footer="0.5"/>
  <pageSetup firstPageNumber="1" fitToHeight="1" fitToWidth="1" scale="100" useFirstPageNumber="0" orientation="portrait" pageOrder="downThenOver"/>
  <headerFooter>
    <oddFooter>&amp;L&amp;"Helvetica,Regular"&amp;12&amp;K000000	&amp;P</oddFooter>
  </headerFooter>
</worksheet>
</file>

<file path=xl/worksheets/sheet8.xml><?xml version="1.0" encoding="utf-8"?>
<worksheet xmlns:r="http://schemas.openxmlformats.org/officeDocument/2006/relationships" xmlns="http://schemas.openxmlformats.org/spreadsheetml/2006/main">
  <sheetPr>
    <pageSetUpPr fitToPage="1"/>
  </sheetPr>
  <dimension ref="B2:G16"/>
  <sheetViews>
    <sheetView workbookViewId="0" showGridLines="0" defaultGridColor="1">
      <pane topLeftCell="C3" xSplit="2" ySplit="2" activePane="bottomRight" state="frozenSplit"/>
    </sheetView>
  </sheetViews>
  <sheetFormatPr defaultColWidth="12.25" defaultRowHeight="18" customHeight="1" outlineLevelRow="0" outlineLevelCol="0"/>
  <cols>
    <col min="1" max="1" width="0.25" style="20" customWidth="1"/>
    <col min="2" max="2" width="12.25" style="20" customWidth="1"/>
    <col min="3" max="3" width="12.25" style="20" customWidth="1"/>
    <col min="4" max="4" width="12.25" style="20" customWidth="1"/>
    <col min="5" max="5" width="12.25" style="20" customWidth="1"/>
    <col min="6" max="6" width="12.25" style="20" customWidth="1"/>
    <col min="7" max="7" width="12.25" style="20" customWidth="1"/>
    <col min="8" max="256" width="12.25" style="20" customWidth="1"/>
  </cols>
  <sheetData>
    <row r="1" ht="2" customHeight="1"/>
    <row r="2" ht="32.55" customHeight="1">
      <c r="B2" s="2"/>
      <c r="C2" s="2"/>
      <c r="D2" s="2"/>
      <c r="E2" s="2"/>
      <c r="F2" t="s" s="3">
        <v>76</v>
      </c>
      <c r="G2" t="s" s="3">
        <v>77</v>
      </c>
    </row>
    <row r="3" ht="20.55" customHeight="1">
      <c r="B3" t="s" s="4">
        <v>78</v>
      </c>
      <c r="C3" s="21">
        <v>34000</v>
      </c>
      <c r="D3" s="5">
        <v>1100000</v>
      </c>
      <c r="E3" s="21">
        <f>D3*C3</f>
        <v>37400000000</v>
      </c>
      <c r="F3" s="22">
        <f>C3*D3/$D$15</f>
        <v>2367.088607594937</v>
      </c>
      <c r="G3" s="22">
        <f>C3*D3/$D$16</f>
        <v>3895.833333333333</v>
      </c>
    </row>
    <row r="4" ht="20.35" customHeight="1">
      <c r="B4" t="s" s="4">
        <v>79</v>
      </c>
      <c r="C4" s="23">
        <v>21000</v>
      </c>
      <c r="D4" s="8">
        <v>800000</v>
      </c>
      <c r="E4" s="23">
        <f>D4*C4</f>
        <v>16800000000</v>
      </c>
      <c r="F4" s="24">
        <f>C4*D4/$D$15</f>
        <v>1063.291139240506</v>
      </c>
      <c r="G4" s="24">
        <f>C4*D4/$D$16</f>
        <v>1750</v>
      </c>
    </row>
    <row r="5" ht="20.35" customHeight="1">
      <c r="B5" t="s" s="4">
        <v>80</v>
      </c>
      <c r="C5" s="21">
        <v>16500</v>
      </c>
      <c r="D5" s="5">
        <v>1200000</v>
      </c>
      <c r="E5" s="21">
        <f>D5*C5</f>
        <v>19800000000</v>
      </c>
      <c r="F5" s="22">
        <f>C5*D5/$D$15</f>
        <v>1253.164556962025</v>
      </c>
      <c r="G5" s="22">
        <f>C5*D5/$D$16</f>
        <v>2062.5</v>
      </c>
    </row>
    <row r="6" ht="20.35" customHeight="1">
      <c r="B6" t="s" s="4">
        <v>81</v>
      </c>
      <c r="C6" s="23">
        <v>20000</v>
      </c>
      <c r="D6" s="8">
        <v>4000000</v>
      </c>
      <c r="E6" s="23">
        <f>D6*C6</f>
        <v>80000000000</v>
      </c>
      <c r="F6" s="24">
        <f>C6*D6/$D$15</f>
        <v>5063.291139240507</v>
      </c>
      <c r="G6" s="24">
        <f>C6*D6/$D$16</f>
        <v>8333.333333333334</v>
      </c>
    </row>
    <row r="7" ht="20.35" customHeight="1">
      <c r="B7" t="s" s="4">
        <v>82</v>
      </c>
      <c r="C7" s="21">
        <v>12500</v>
      </c>
      <c r="D7" s="5">
        <v>2500000</v>
      </c>
      <c r="E7" s="21">
        <f>D7*C7</f>
        <v>31250000000</v>
      </c>
      <c r="F7" s="22">
        <f>C7*D7/$D$15</f>
        <v>1977.848101265823</v>
      </c>
      <c r="G7" s="22">
        <f>C7*D7/$D$16</f>
        <v>3255.208333333333</v>
      </c>
    </row>
    <row r="8" ht="20.35" customHeight="1">
      <c r="B8" t="s" s="4">
        <v>83</v>
      </c>
      <c r="C8" s="23">
        <v>10000</v>
      </c>
      <c r="D8" s="8">
        <v>6200000</v>
      </c>
      <c r="E8" s="23">
        <f>D8*C8</f>
        <v>62000000000</v>
      </c>
      <c r="F8" s="24">
        <f>C8*D8/$D$15</f>
        <v>3924.050632911392</v>
      </c>
      <c r="G8" s="24">
        <f>C8*D8/$D$16</f>
        <v>6458.333333333333</v>
      </c>
    </row>
    <row r="9" ht="20.35" customHeight="1">
      <c r="B9" s="9"/>
      <c r="C9" s="6"/>
      <c r="D9" s="6"/>
      <c r="E9" s="6"/>
      <c r="F9" s="6"/>
      <c r="G9" s="6"/>
    </row>
    <row r="10" ht="20.35" customHeight="1">
      <c r="B10" s="9"/>
      <c r="C10" s="7"/>
      <c r="D10" s="7"/>
      <c r="E10" s="7"/>
      <c r="F10" s="7"/>
      <c r="G10" s="7"/>
    </row>
    <row r="11" ht="20.35" customHeight="1">
      <c r="B11" s="9"/>
      <c r="C11" s="6"/>
      <c r="D11" s="6"/>
      <c r="E11" s="6"/>
      <c r="F11" s="6"/>
      <c r="G11" s="6"/>
    </row>
    <row r="12" ht="20.35" customHeight="1">
      <c r="B12" s="9"/>
      <c r="C12" s="7"/>
      <c r="D12" s="7"/>
      <c r="E12" s="7"/>
      <c r="F12" s="7"/>
      <c r="G12" s="7"/>
    </row>
    <row r="13" ht="20.35" customHeight="1">
      <c r="B13" s="9"/>
      <c r="C13" s="6"/>
      <c r="D13" s="6"/>
      <c r="E13" s="6"/>
      <c r="F13" s="6"/>
      <c r="G13" s="6"/>
    </row>
    <row r="14" ht="20.55" customHeight="1">
      <c r="B14" s="9"/>
      <c r="C14" s="7"/>
      <c r="D14" s="7"/>
      <c r="E14" s="7"/>
      <c r="F14" s="7"/>
      <c r="G14" s="7"/>
    </row>
    <row r="15" ht="20.55" customHeight="1">
      <c r="B15" s="11"/>
      <c r="C15" s="11"/>
      <c r="D15" s="25">
        <f>SUM(D3:D8)</f>
        <v>15800000</v>
      </c>
      <c r="E15" s="25">
        <f>SUM(E3:E8)</f>
        <v>247250000000</v>
      </c>
      <c r="F15" s="26">
        <f>SUM(F3:F8)</f>
        <v>15648.734177215190</v>
      </c>
      <c r="G15" s="26">
        <f>SUM(G3:G8)</f>
        <v>25755.208333333332</v>
      </c>
    </row>
    <row r="16" ht="20.35" customHeight="1">
      <c r="B16" s="11"/>
      <c r="C16" s="11"/>
      <c r="D16" s="25">
        <f>SUM(D3:D7)</f>
        <v>9600000</v>
      </c>
      <c r="E16" s="25"/>
      <c r="F16" s="26"/>
      <c r="G16" s="26"/>
    </row>
  </sheetData>
  <pageMargins left="0.75" right="0.75" top="1" bottom="1" header="0.5" footer="0.5"/>
  <pageSetup firstPageNumber="1" fitToHeight="1" fitToWidth="1" scale="100" useFirstPageNumber="0" orientation="portrait" pageOrder="downThenOver"/>
  <headerFooter>
    <oddFooter>&amp;L&amp;"Helvetica,Regular"&amp;12&amp;K000000	&amp;P</oddFooter>
  </headerFooter>
  <drawing r:id="rId1"/>
  <legacyDrawing r:id="rId2"/>
</worksheet>
</file>

<file path=xl/worksheets/sheet9.xml><?xml version="1.0" encoding="utf-8"?>
<worksheet xmlns:r="http://schemas.openxmlformats.org/officeDocument/2006/relationships" xmlns="http://schemas.openxmlformats.org/spreadsheetml/2006/main">
  <sheetPr>
    <pageSetUpPr fitToPage="1"/>
  </sheetPr>
  <dimension ref="B2:H14"/>
  <sheetViews>
    <sheetView workbookViewId="0" showGridLines="0" defaultGridColor="1">
      <pane topLeftCell="C3" xSplit="2" ySplit="2" activePane="bottomRight" state="frozenSplit"/>
    </sheetView>
  </sheetViews>
  <sheetFormatPr defaultColWidth="12.25" defaultRowHeight="18" customHeight="1" outlineLevelRow="0" outlineLevelCol="0"/>
  <cols>
    <col min="1" max="1" width="0.25" style="27" customWidth="1"/>
    <col min="2" max="2" width="12.25" style="27" customWidth="1"/>
    <col min="3" max="3" width="12.25" style="27" customWidth="1"/>
    <col min="4" max="4" width="12.25" style="27" customWidth="1"/>
    <col min="5" max="5" width="12.25" style="27" customWidth="1"/>
    <col min="6" max="6" width="12.25" style="27" customWidth="1"/>
    <col min="7" max="7" width="12.25" style="27" customWidth="1"/>
    <col min="8" max="8" width="12.25" style="27" customWidth="1"/>
    <col min="9" max="256" width="12.25" style="27" customWidth="1"/>
  </cols>
  <sheetData>
    <row r="1" ht="2" customHeight="1"/>
    <row r="2" ht="20.55" customHeight="1">
      <c r="B2" s="2"/>
      <c r="C2" t="s" s="3">
        <v>84</v>
      </c>
      <c r="D2" t="s" s="3">
        <v>80</v>
      </c>
      <c r="E2" t="s" s="3">
        <v>79</v>
      </c>
      <c r="F2" t="s" s="3">
        <v>85</v>
      </c>
      <c r="G2" t="s" s="3">
        <v>86</v>
      </c>
      <c r="H2" t="s" s="3">
        <v>87</v>
      </c>
    </row>
    <row r="3" ht="20.55" customHeight="1">
      <c r="B3" s="9"/>
      <c r="C3" s="5">
        <v>19520</v>
      </c>
      <c r="D3" s="5">
        <v>7056</v>
      </c>
      <c r="E3" s="5">
        <v>8172</v>
      </c>
      <c r="F3" s="5">
        <v>9732</v>
      </c>
      <c r="G3" s="5">
        <v>6209</v>
      </c>
      <c r="H3" s="5">
        <v>5216</v>
      </c>
    </row>
    <row r="4" ht="20.35" customHeight="1">
      <c r="B4" s="9"/>
      <c r="C4" s="8">
        <v>3200</v>
      </c>
      <c r="D4" s="8">
        <v>701</v>
      </c>
      <c r="E4" s="8">
        <v>725</v>
      </c>
      <c r="F4" s="8">
        <v>1318</v>
      </c>
      <c r="G4" s="8">
        <v>664</v>
      </c>
      <c r="H4" s="8">
        <v>50</v>
      </c>
    </row>
    <row r="5" ht="20.35" customHeight="1">
      <c r="B5" s="9"/>
      <c r="C5" s="5">
        <v>1293</v>
      </c>
      <c r="D5" s="5">
        <v>2654</v>
      </c>
      <c r="E5" s="5">
        <v>3749</v>
      </c>
      <c r="F5" s="5">
        <v>1912</v>
      </c>
      <c r="G5" s="5">
        <v>1365</v>
      </c>
      <c r="H5" s="5">
        <v>1234</v>
      </c>
    </row>
    <row r="6" ht="20.35" customHeight="1">
      <c r="B6" s="9"/>
      <c r="C6" s="8">
        <v>5471</v>
      </c>
      <c r="D6" s="8">
        <v>467</v>
      </c>
      <c r="E6" s="8">
        <v>628</v>
      </c>
      <c r="F6" s="8">
        <v>2775</v>
      </c>
      <c r="G6" s="8">
        <v>629</v>
      </c>
      <c r="H6" s="8">
        <v>367</v>
      </c>
    </row>
    <row r="7" ht="20.35" customHeight="1">
      <c r="B7" s="9"/>
      <c r="C7" s="5">
        <v>4000</v>
      </c>
      <c r="D7" s="5">
        <v>1711</v>
      </c>
      <c r="E7" s="5">
        <v>2017</v>
      </c>
      <c r="F7" s="5">
        <v>2456</v>
      </c>
      <c r="G7" s="5">
        <v>1490</v>
      </c>
      <c r="H7" s="5">
        <v>982</v>
      </c>
    </row>
    <row r="8" ht="20.35" customHeight="1">
      <c r="B8" s="9"/>
      <c r="C8" s="8">
        <v>2000</v>
      </c>
      <c r="D8" s="8">
        <v>3873</v>
      </c>
      <c r="E8" s="8">
        <v>5091</v>
      </c>
      <c r="F8" s="8">
        <v>2147</v>
      </c>
      <c r="G8" s="8">
        <v>2055</v>
      </c>
      <c r="H8" s="8">
        <v>1863</v>
      </c>
    </row>
    <row r="9" ht="20.35" customHeight="1">
      <c r="B9" s="9"/>
      <c r="C9" s="6"/>
      <c r="D9" s="5">
        <v>1401</v>
      </c>
      <c r="E9" s="5">
        <v>2110</v>
      </c>
      <c r="F9" s="6"/>
      <c r="G9" s="5">
        <v>1661</v>
      </c>
      <c r="H9" s="5">
        <v>1273</v>
      </c>
    </row>
    <row r="10" ht="20.35" customHeight="1">
      <c r="B10" t="s" s="4">
        <v>88</v>
      </c>
      <c r="C10" s="28">
        <f>SUM(C3:C8)</f>
        <v>35484</v>
      </c>
      <c r="D10" s="28">
        <f>SUM(D3:D9)</f>
        <v>17863</v>
      </c>
      <c r="E10" s="28">
        <f>SUM(E3:E9)</f>
        <v>22492</v>
      </c>
      <c r="F10" s="28">
        <f>SUM(F3:F9)</f>
        <v>20340</v>
      </c>
      <c r="G10" s="28">
        <f>SUM(G3:G9)</f>
        <v>14073</v>
      </c>
      <c r="H10" s="28">
        <f>SUM(H3:H9)</f>
        <v>10985</v>
      </c>
    </row>
    <row r="11" ht="20.35" customHeight="1">
      <c r="B11" s="9"/>
      <c r="C11" s="6"/>
      <c r="D11" s="6"/>
      <c r="E11" s="6"/>
      <c r="F11" s="6"/>
      <c r="G11" s="6"/>
      <c r="H11" s="6"/>
    </row>
    <row r="12" ht="20.35" customHeight="1">
      <c r="B12" t="s" s="4">
        <v>89</v>
      </c>
      <c r="C12" s="8">
        <v>31000</v>
      </c>
      <c r="D12" s="8">
        <v>16000</v>
      </c>
      <c r="E12" s="8">
        <v>24000</v>
      </c>
      <c r="F12" s="8">
        <v>26000</v>
      </c>
      <c r="G12" s="8">
        <v>17000</v>
      </c>
      <c r="H12" s="8">
        <v>14000</v>
      </c>
    </row>
    <row r="13" ht="20.35" customHeight="1">
      <c r="B13" s="9"/>
      <c r="C13" s="6"/>
      <c r="D13" s="6"/>
      <c r="E13" s="6"/>
      <c r="F13" s="6"/>
      <c r="G13" s="6"/>
      <c r="H13" s="6"/>
    </row>
    <row r="14" ht="20.35" customHeight="1">
      <c r="B14" s="9"/>
      <c r="C14" s="7"/>
      <c r="D14" s="7"/>
      <c r="E14" s="7"/>
      <c r="F14" s="7"/>
      <c r="G14" s="7"/>
      <c r="H14" s="7"/>
    </row>
  </sheetData>
  <pageMargins left="0.75" right="0.75" top="1" bottom="1" header="0.5" footer="0.5"/>
  <pageSetup firstPageNumber="1" fitToHeight="1" fitToWidth="1" scale="100" useFirstPageNumber="0" orientation="portrait" pageOrder="downThenOver"/>
  <headerFooter>
    <oddFooter>&amp;L&amp;"Helvetica,Regular"&amp;12&amp;K000000	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